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fe5f288f6e618011/Stockschützen/2020/"/>
    </mc:Choice>
  </mc:AlternateContent>
  <xr:revisionPtr revIDLastSave="349" documentId="8_{2708848E-8E04-47FB-B8A1-7A0F2E6C85D6}" xr6:coauthVersionLast="45" xr6:coauthVersionMax="45" xr10:uidLastSave="{73366103-8CD3-43DD-8508-A6AEA8996903}"/>
  <bookViews>
    <workbookView xWindow="28680" yWindow="-120" windowWidth="29040" windowHeight="15990" xr2:uid="{00000000-000D-0000-FFFF-FFFF00000000}"/>
  </bookViews>
  <sheets>
    <sheet name="2020" sheetId="1" r:id="rId1"/>
  </sheets>
  <definedNames>
    <definedName name="_xlnm._FilterDatabase" localSheetId="0" hidden="1">'2020'!$Q$2:$R$15</definedName>
    <definedName name="_xlnm.Print_Area" localSheetId="0">'2020'!$A$1:$N$23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1" l="1"/>
  <c r="R39" i="1"/>
  <c r="R40" i="1"/>
  <c r="R50" i="1"/>
  <c r="R47" i="1"/>
  <c r="R43" i="1"/>
  <c r="R48" i="1"/>
  <c r="R34" i="1"/>
  <c r="R35" i="1"/>
  <c r="R33" i="1"/>
  <c r="R41" i="1"/>
  <c r="R46" i="1"/>
  <c r="R45" i="1"/>
  <c r="R42" i="1"/>
  <c r="R38" i="1"/>
  <c r="R44" i="1"/>
  <c r="R36" i="1"/>
  <c r="R37" i="1"/>
</calcChain>
</file>

<file path=xl/sharedStrings.xml><?xml version="1.0" encoding="utf-8"?>
<sst xmlns="http://schemas.openxmlformats.org/spreadsheetml/2006/main" count="157" uniqueCount="94">
  <si>
    <t>Turnierübersicht 2020</t>
  </si>
  <si>
    <t>Datum</t>
  </si>
  <si>
    <t>Meldung</t>
  </si>
  <si>
    <t>Beginn</t>
  </si>
  <si>
    <t>Verein</t>
  </si>
  <si>
    <t>Bahnen</t>
  </si>
  <si>
    <t>Kümmerer</t>
  </si>
  <si>
    <t>lila Platte</t>
  </si>
  <si>
    <t>Anspieler</t>
  </si>
  <si>
    <t>Schütze</t>
  </si>
  <si>
    <t>Allrounder</t>
  </si>
  <si>
    <t>Ersatz</t>
  </si>
  <si>
    <t>Platzierung</t>
  </si>
  <si>
    <t>Sonntag</t>
  </si>
  <si>
    <t>Meisterschaft Kreisoberliga - EIS Dorfen</t>
  </si>
  <si>
    <t>Tahedl</t>
  </si>
  <si>
    <t>Patir</t>
  </si>
  <si>
    <t>Straßer</t>
  </si>
  <si>
    <t>Schneider H</t>
  </si>
  <si>
    <t>Donnerstag</t>
  </si>
  <si>
    <t>TSV Vilsbiburg - freies Turnier</t>
  </si>
  <si>
    <t>Puhl</t>
  </si>
  <si>
    <t>👍</t>
  </si>
  <si>
    <t>Schneider K</t>
  </si>
  <si>
    <t>Ruhland</t>
  </si>
  <si>
    <t>Neumeyer</t>
  </si>
  <si>
    <t xml:space="preserve">Schneider </t>
  </si>
  <si>
    <t xml:space="preserve">Freitag </t>
  </si>
  <si>
    <t>Oestreicher</t>
  </si>
  <si>
    <t xml:space="preserve">Donnerstag </t>
  </si>
  <si>
    <t>Samstag</t>
  </si>
  <si>
    <t>Schmid</t>
  </si>
  <si>
    <t>Freitag</t>
  </si>
  <si>
    <t>ESC Geisenhausen freies Turnier</t>
  </si>
  <si>
    <t>Stockschützenverein Schröding - Herren Turnier</t>
  </si>
  <si>
    <t>Michael Nodes</t>
  </si>
  <si>
    <t>0163/8721965</t>
  </si>
  <si>
    <t>Frontenhausen</t>
  </si>
  <si>
    <t>Einsätze</t>
  </si>
  <si>
    <t>Stefan</t>
  </si>
  <si>
    <t>ungerade KW = Frühschicht</t>
  </si>
  <si>
    <t>Puhl Franz</t>
  </si>
  <si>
    <t>Willi</t>
  </si>
  <si>
    <t>Tahedl Günther</t>
  </si>
  <si>
    <t>Erich</t>
  </si>
  <si>
    <t>Bereitschaft KW4 / 8 / 12 usw.</t>
  </si>
  <si>
    <t>Neumeyer Jürgen</t>
  </si>
  <si>
    <t>Patir Stefan</t>
  </si>
  <si>
    <t>Schneider Hans</t>
  </si>
  <si>
    <t>Bachmayer Michael</t>
  </si>
  <si>
    <t>Eggerstorfer Erich</t>
  </si>
  <si>
    <t>Ruhland Helmut</t>
  </si>
  <si>
    <t>Schmid Hans</t>
  </si>
  <si>
    <t>Schneider Klaus</t>
  </si>
  <si>
    <t>Furtner Maxi</t>
  </si>
  <si>
    <t>Hettenkofer Sepp</t>
  </si>
  <si>
    <t>Stingl Konni</t>
  </si>
  <si>
    <t>Straßer Willi</t>
  </si>
  <si>
    <t>Bachmayer Walter</t>
  </si>
  <si>
    <t>Hofemeister Günter</t>
  </si>
  <si>
    <t>Wierer Alois</t>
  </si>
  <si>
    <t>*Neumeyer</t>
  </si>
  <si>
    <t>*Ruhland</t>
  </si>
  <si>
    <t>*Puhl</t>
  </si>
  <si>
    <t>*Schneider H</t>
  </si>
  <si>
    <t xml:space="preserve"> ! Wurde abgesagt ! ESC Aham</t>
  </si>
  <si>
    <t>! Wurde abgesagt ! TSV Buchbach - Herren Turnier</t>
  </si>
  <si>
    <t>*Schneider K</t>
  </si>
  <si>
    <t>*Tahedl</t>
  </si>
  <si>
    <t>*Stingl</t>
  </si>
  <si>
    <t>*Hettenkofer</t>
  </si>
  <si>
    <t>*Patir</t>
  </si>
  <si>
    <t>*Oestreicher</t>
  </si>
  <si>
    <t>Mittwoch</t>
  </si>
  <si>
    <t>! Wurde abgesagt! TSV Kronwinkl - Herrenturnier</t>
  </si>
  <si>
    <t>! Wurde abgesagt! TSV Vilslern - freies Turnier</t>
  </si>
  <si>
    <t xml:space="preserve">*Schmid </t>
  </si>
  <si>
    <t>*Eggerstorfer</t>
  </si>
  <si>
    <t>!Wurde abgesagt!ES Hinterskirchen - Volksfestturnier</t>
  </si>
  <si>
    <t>*Bachmayer M</t>
  </si>
  <si>
    <t>! Wurde abgesagt! Stockschützen Niederlindhart</t>
  </si>
  <si>
    <t>*Schmid</t>
  </si>
  <si>
    <t>!Wurde abgesagt! SSC Lichtenhaag - freies Turnier</t>
  </si>
  <si>
    <t>*Straßer</t>
  </si>
  <si>
    <t>!Wurde abgesagt! Vorrunde Kreisoberliga Gr C</t>
  </si>
  <si>
    <t>!Wurde abgesagt! KOL Abstiegsrunde</t>
  </si>
  <si>
    <t>!Wurde abgesagt! KOL Aufstiegsrunde</t>
  </si>
  <si>
    <t>! Wurde abgesagt ! Heimturnier</t>
  </si>
  <si>
    <t>! Wurde abgesagt ! Heimturnier - 1 Mannschaft stellen</t>
  </si>
  <si>
    <t>! Wurde abgesagt ! Gemeindemeisterschaft</t>
  </si>
  <si>
    <t>! Wurde abgesagt ! ETSV 09 Landshut - freies Turnier</t>
  </si>
  <si>
    <t>! Wurde abgesagt ! TSV Kirchberg - freies Turnier</t>
  </si>
  <si>
    <t>! Wurde abgesagt ! TSV Kronwinkl - freies Turnier</t>
  </si>
  <si>
    <t>! Wurde abgesagt ! SC Bodenkirchen - freies Turnier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</si>
</sst>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Segoe UI Emoji"/>
      <family val="2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Webdings"/>
      <family val="1"/>
      <charset val="2"/>
    </font>
    <font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trike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textRotation="90" shrinkToFit="1"/>
    </xf>
    <xf numFmtId="14" fontId="2" fillId="2" borderId="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20" fontId="2" fillId="0" borderId="6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14" fontId="1" fillId="0" borderId="2" xfId="0" applyNumberFormat="1" applyFont="1" applyFill="1" applyBorder="1" applyAlignment="1">
      <alignment horizontal="center"/>
    </xf>
    <xf numFmtId="0" fontId="12" fillId="0" borderId="0" xfId="0" applyFont="1"/>
    <xf numFmtId="0" fontId="1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" fillId="0" borderId="0" xfId="0" applyFont="1" applyBorder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/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zoomScale="57" zoomScaleNormal="57" workbookViewId="0">
      <selection activeCell="E35" sqref="E35"/>
    </sheetView>
  </sheetViews>
  <sheetFormatPr baseColWidth="10" defaultColWidth="11.42578125" defaultRowHeight="15" x14ac:dyDescent="0.25"/>
  <cols>
    <col min="1" max="1" width="23.42578125" style="5" bestFit="1" customWidth="1"/>
    <col min="2" max="2" width="27.85546875" style="5" bestFit="1" customWidth="1"/>
    <col min="3" max="3" width="22.42578125" style="5" bestFit="1" customWidth="1"/>
    <col min="4" max="4" width="13.85546875" style="5" bestFit="1" customWidth="1"/>
    <col min="5" max="5" width="100.140625" style="4" bestFit="1" customWidth="1"/>
    <col min="6" max="6" width="15" style="4" bestFit="1" customWidth="1"/>
    <col min="7" max="7" width="20.7109375" style="4" bestFit="1" customWidth="1"/>
    <col min="8" max="8" width="15" style="4" customWidth="1"/>
    <col min="9" max="9" width="26.85546875" style="4" bestFit="1" customWidth="1"/>
    <col min="10" max="10" width="25.85546875" style="4" bestFit="1" customWidth="1"/>
    <col min="11" max="11" width="25.7109375" style="4" bestFit="1" customWidth="1"/>
    <col min="12" max="12" width="26.85546875" style="4" bestFit="1" customWidth="1"/>
    <col min="13" max="13" width="30.28515625" style="4" bestFit="1" customWidth="1"/>
    <col min="14" max="14" width="12" style="4" bestFit="1" customWidth="1"/>
    <col min="15" max="16" width="11.42578125" style="4"/>
    <col min="17" max="17" width="22.42578125" style="4" bestFit="1" customWidth="1"/>
    <col min="18" max="18" width="25.28515625" style="4" bestFit="1" customWidth="1"/>
    <col min="19" max="16384" width="11.42578125" style="4"/>
  </cols>
  <sheetData>
    <row r="1" spans="1:23" ht="29.25" thickBot="1" x14ac:dyDescent="0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23" ht="111.75" thickBot="1" x14ac:dyDescent="0.35">
      <c r="A2" s="69" t="s">
        <v>1</v>
      </c>
      <c r="B2" s="70"/>
      <c r="C2" s="60" t="s">
        <v>2</v>
      </c>
      <c r="D2" s="16" t="s">
        <v>3</v>
      </c>
      <c r="E2" s="16" t="s">
        <v>4</v>
      </c>
      <c r="F2" s="16" t="s">
        <v>5</v>
      </c>
      <c r="G2" s="40" t="s">
        <v>6</v>
      </c>
      <c r="H2" s="19" t="s">
        <v>7</v>
      </c>
      <c r="I2" s="16" t="s">
        <v>8</v>
      </c>
      <c r="J2" s="16" t="s">
        <v>9</v>
      </c>
      <c r="K2" s="16" t="s">
        <v>9</v>
      </c>
      <c r="L2" s="16" t="s">
        <v>10</v>
      </c>
      <c r="M2" s="16" t="s">
        <v>11</v>
      </c>
      <c r="N2" s="17" t="s">
        <v>12</v>
      </c>
      <c r="Q2" s="41"/>
      <c r="R2" s="42"/>
      <c r="S2" s="42"/>
      <c r="T2" s="43"/>
      <c r="U2" s="44"/>
      <c r="V2" s="45"/>
      <c r="W2" s="45"/>
    </row>
    <row r="3" spans="1:23" ht="28.5" x14ac:dyDescent="0.45">
      <c r="A3" s="23" t="s">
        <v>13</v>
      </c>
      <c r="B3" s="32">
        <v>43891</v>
      </c>
      <c r="C3" s="18">
        <v>4</v>
      </c>
      <c r="D3" s="24">
        <v>0.33333333333333331</v>
      </c>
      <c r="E3" s="15" t="s">
        <v>14</v>
      </c>
      <c r="F3" s="1">
        <v>11</v>
      </c>
      <c r="G3" s="38" t="s">
        <v>15</v>
      </c>
      <c r="H3" s="20"/>
      <c r="I3" s="20" t="s">
        <v>17</v>
      </c>
      <c r="J3" s="20" t="s">
        <v>15</v>
      </c>
      <c r="K3" s="20" t="s">
        <v>16</v>
      </c>
      <c r="L3" s="20" t="s">
        <v>18</v>
      </c>
      <c r="M3" s="22"/>
      <c r="N3" s="25">
        <v>10</v>
      </c>
      <c r="Q3" s="46"/>
      <c r="R3" s="42"/>
      <c r="S3" s="42"/>
      <c r="T3" s="44"/>
      <c r="U3" s="44"/>
      <c r="V3" s="45"/>
      <c r="W3" s="45"/>
    </row>
    <row r="4" spans="1:23" ht="28.5" x14ac:dyDescent="0.45">
      <c r="A4" s="64" t="s">
        <v>19</v>
      </c>
      <c r="B4" s="62">
        <v>43902</v>
      </c>
      <c r="C4" s="27">
        <v>4</v>
      </c>
      <c r="D4" s="61">
        <v>0.77083333333333337</v>
      </c>
      <c r="E4" s="34" t="s">
        <v>20</v>
      </c>
      <c r="F4" s="2">
        <v>7</v>
      </c>
      <c r="G4" s="39" t="s">
        <v>21</v>
      </c>
      <c r="H4" s="35" t="s">
        <v>22</v>
      </c>
      <c r="I4" s="21" t="s">
        <v>23</v>
      </c>
      <c r="J4" s="21" t="s">
        <v>24</v>
      </c>
      <c r="K4" s="21" t="s">
        <v>25</v>
      </c>
      <c r="L4" s="21" t="s">
        <v>21</v>
      </c>
      <c r="M4" s="21"/>
      <c r="N4" s="26">
        <v>7</v>
      </c>
      <c r="Q4" s="46"/>
      <c r="R4" s="42"/>
      <c r="S4" s="42"/>
      <c r="T4" s="44"/>
      <c r="U4" s="44"/>
      <c r="V4" s="45"/>
      <c r="W4" s="45"/>
    </row>
    <row r="5" spans="1:23" ht="28.5" x14ac:dyDescent="0.45">
      <c r="A5" s="64" t="s">
        <v>19</v>
      </c>
      <c r="B5" s="62">
        <v>43916</v>
      </c>
      <c r="C5" s="27">
        <v>0</v>
      </c>
      <c r="D5" s="61">
        <v>0.75</v>
      </c>
      <c r="E5" s="55" t="s">
        <v>65</v>
      </c>
      <c r="F5" s="63">
        <v>14</v>
      </c>
      <c r="G5" s="58" t="s">
        <v>21</v>
      </c>
      <c r="H5" s="35" t="s">
        <v>22</v>
      </c>
      <c r="I5" s="21" t="s">
        <v>61</v>
      </c>
      <c r="J5" s="21" t="s">
        <v>62</v>
      </c>
      <c r="K5" s="21" t="s">
        <v>63</v>
      </c>
      <c r="L5" s="21" t="s">
        <v>64</v>
      </c>
      <c r="M5" s="21"/>
      <c r="N5" s="26"/>
      <c r="Q5" s="46"/>
      <c r="R5" s="42"/>
      <c r="S5" s="42"/>
      <c r="T5" s="47"/>
      <c r="U5" s="45"/>
      <c r="V5" s="45"/>
      <c r="W5" s="45"/>
    </row>
    <row r="6" spans="1:23" ht="28.5" x14ac:dyDescent="0.45">
      <c r="A6" s="64" t="s">
        <v>19</v>
      </c>
      <c r="B6" s="62">
        <v>43944</v>
      </c>
      <c r="C6" s="27">
        <v>0</v>
      </c>
      <c r="D6" s="61">
        <v>0.77083333333333337</v>
      </c>
      <c r="E6" s="55" t="s">
        <v>66</v>
      </c>
      <c r="F6" s="2">
        <v>9</v>
      </c>
      <c r="G6" s="59" t="s">
        <v>26</v>
      </c>
      <c r="H6" s="35" t="s">
        <v>22</v>
      </c>
      <c r="I6" s="21" t="s">
        <v>67</v>
      </c>
      <c r="J6" s="21" t="s">
        <v>68</v>
      </c>
      <c r="K6" s="21" t="s">
        <v>69</v>
      </c>
      <c r="L6" s="21" t="s">
        <v>64</v>
      </c>
      <c r="M6" s="21"/>
      <c r="N6" s="26"/>
      <c r="Q6" s="46"/>
      <c r="R6" s="42"/>
      <c r="S6" s="42"/>
      <c r="T6" s="47"/>
      <c r="U6" s="45"/>
      <c r="V6" s="45"/>
      <c r="W6" s="45"/>
    </row>
    <row r="7" spans="1:23" ht="28.5" x14ac:dyDescent="0.45">
      <c r="A7" s="64" t="s">
        <v>27</v>
      </c>
      <c r="B7" s="62">
        <v>43945</v>
      </c>
      <c r="C7" s="27">
        <v>0</v>
      </c>
      <c r="D7" s="61">
        <v>0.77083333333333337</v>
      </c>
      <c r="E7" s="57" t="s">
        <v>74</v>
      </c>
      <c r="F7" s="2">
        <v>9</v>
      </c>
      <c r="G7" s="59" t="s">
        <v>15</v>
      </c>
      <c r="H7" s="36"/>
      <c r="I7" s="21" t="s">
        <v>70</v>
      </c>
      <c r="J7" s="21" t="s">
        <v>71</v>
      </c>
      <c r="K7" s="21" t="s">
        <v>63</v>
      </c>
      <c r="L7" s="21" t="s">
        <v>72</v>
      </c>
      <c r="M7" s="21"/>
      <c r="N7" s="26"/>
      <c r="Q7" s="48"/>
      <c r="R7" s="42"/>
      <c r="S7" s="42"/>
      <c r="T7" s="47"/>
      <c r="U7" s="45"/>
      <c r="V7" s="45"/>
      <c r="W7" s="45"/>
    </row>
    <row r="8" spans="1:23" ht="28.5" x14ac:dyDescent="0.45">
      <c r="A8" s="64" t="s">
        <v>29</v>
      </c>
      <c r="B8" s="62">
        <v>43965</v>
      </c>
      <c r="C8" s="27">
        <v>0</v>
      </c>
      <c r="D8" s="61">
        <v>0.77083333333333337</v>
      </c>
      <c r="E8" s="57" t="s">
        <v>75</v>
      </c>
      <c r="F8" s="2">
        <v>9</v>
      </c>
      <c r="G8" s="59" t="s">
        <v>31</v>
      </c>
      <c r="H8" s="35" t="s">
        <v>22</v>
      </c>
      <c r="I8" s="21" t="s">
        <v>76</v>
      </c>
      <c r="J8" s="21" t="s">
        <v>68</v>
      </c>
      <c r="K8" s="21" t="s">
        <v>61</v>
      </c>
      <c r="L8" s="21" t="s">
        <v>77</v>
      </c>
      <c r="M8" s="21"/>
      <c r="N8" s="26"/>
      <c r="Q8" s="46"/>
      <c r="R8" s="42"/>
      <c r="S8" s="42"/>
      <c r="T8" s="47"/>
      <c r="U8" s="45"/>
      <c r="V8" s="45"/>
      <c r="W8" s="45"/>
    </row>
    <row r="9" spans="1:23" ht="28.5" x14ac:dyDescent="0.45">
      <c r="A9" s="64" t="s">
        <v>30</v>
      </c>
      <c r="B9" s="62">
        <v>43967</v>
      </c>
      <c r="C9" s="27">
        <v>0</v>
      </c>
      <c r="D9" s="61">
        <v>0.58333333333333337</v>
      </c>
      <c r="E9" s="57" t="s">
        <v>80</v>
      </c>
      <c r="F9" s="2">
        <v>14</v>
      </c>
      <c r="G9" s="59" t="s">
        <v>15</v>
      </c>
      <c r="H9" s="37"/>
      <c r="I9" s="21" t="s">
        <v>79</v>
      </c>
      <c r="J9" s="21" t="s">
        <v>68</v>
      </c>
      <c r="K9" s="21" t="s">
        <v>71</v>
      </c>
      <c r="L9" s="21" t="s">
        <v>81</v>
      </c>
      <c r="M9" s="21"/>
      <c r="N9" s="26"/>
      <c r="Q9" s="46"/>
      <c r="R9" s="42"/>
      <c r="S9" s="42"/>
      <c r="T9" s="47"/>
      <c r="U9" s="45"/>
      <c r="V9" s="45"/>
      <c r="W9" s="45"/>
    </row>
    <row r="10" spans="1:23" ht="28.5" x14ac:dyDescent="0.45">
      <c r="A10" s="64" t="s">
        <v>19</v>
      </c>
      <c r="B10" s="62">
        <v>43972</v>
      </c>
      <c r="C10" s="27">
        <v>0</v>
      </c>
      <c r="D10" s="61">
        <v>0.35416666666666669</v>
      </c>
      <c r="E10" s="57" t="s">
        <v>78</v>
      </c>
      <c r="F10" s="2">
        <v>9</v>
      </c>
      <c r="G10" s="59" t="s">
        <v>15</v>
      </c>
      <c r="H10" s="35" t="s">
        <v>22</v>
      </c>
      <c r="I10" s="21" t="s">
        <v>61</v>
      </c>
      <c r="J10" s="21" t="s">
        <v>68</v>
      </c>
      <c r="K10" s="21" t="s">
        <v>63</v>
      </c>
      <c r="L10" s="21" t="s">
        <v>79</v>
      </c>
      <c r="M10" s="21"/>
      <c r="N10" s="26"/>
      <c r="Q10" s="46"/>
      <c r="R10" s="42"/>
      <c r="S10" s="42"/>
      <c r="T10" s="47"/>
      <c r="U10" s="45"/>
      <c r="V10" s="45"/>
      <c r="W10" s="45"/>
    </row>
    <row r="11" spans="1:23" ht="28.5" x14ac:dyDescent="0.45">
      <c r="A11" s="64" t="s">
        <v>32</v>
      </c>
      <c r="B11" s="62">
        <v>43994</v>
      </c>
      <c r="C11" s="27">
        <v>0</v>
      </c>
      <c r="D11" s="61">
        <v>0.75</v>
      </c>
      <c r="E11" s="57" t="s">
        <v>82</v>
      </c>
      <c r="F11" s="2">
        <v>14</v>
      </c>
      <c r="G11" s="59" t="s">
        <v>17</v>
      </c>
      <c r="H11" s="35" t="s">
        <v>22</v>
      </c>
      <c r="I11" s="21" t="s">
        <v>83</v>
      </c>
      <c r="J11" s="21"/>
      <c r="K11" s="21"/>
      <c r="L11" s="21"/>
      <c r="M11" s="21"/>
      <c r="N11" s="26"/>
      <c r="Q11" s="46"/>
      <c r="R11" s="42"/>
      <c r="S11" s="42"/>
      <c r="T11" s="47"/>
      <c r="U11" s="45"/>
      <c r="V11" s="45"/>
      <c r="W11" s="45"/>
    </row>
    <row r="12" spans="1:23" ht="28.5" x14ac:dyDescent="0.45">
      <c r="A12" s="64" t="s">
        <v>29</v>
      </c>
      <c r="B12" s="62">
        <v>44000</v>
      </c>
      <c r="C12" s="27">
        <v>0</v>
      </c>
      <c r="D12" s="61">
        <v>0.79166666666666663</v>
      </c>
      <c r="E12" s="57" t="s">
        <v>34</v>
      </c>
      <c r="F12" s="2">
        <v>7</v>
      </c>
      <c r="G12" s="59" t="s">
        <v>31</v>
      </c>
      <c r="H12" s="35" t="s">
        <v>22</v>
      </c>
      <c r="I12" s="21" t="s">
        <v>63</v>
      </c>
      <c r="J12" s="21" t="s">
        <v>81</v>
      </c>
      <c r="K12" s="21" t="s">
        <v>79</v>
      </c>
      <c r="L12" s="21" t="s">
        <v>77</v>
      </c>
      <c r="M12" s="21"/>
      <c r="N12" s="26"/>
      <c r="Q12" s="46"/>
      <c r="R12" s="42"/>
      <c r="S12" s="49"/>
      <c r="T12" s="47"/>
      <c r="U12" s="45"/>
      <c r="V12" s="45"/>
      <c r="W12" s="45"/>
    </row>
    <row r="13" spans="1:23" ht="28.5" x14ac:dyDescent="0.45">
      <c r="A13" s="64" t="s">
        <v>29</v>
      </c>
      <c r="B13" s="62">
        <v>44007</v>
      </c>
      <c r="C13" s="27">
        <v>0</v>
      </c>
      <c r="D13" s="61">
        <v>0.79166666666666663</v>
      </c>
      <c r="E13" s="57" t="s">
        <v>87</v>
      </c>
      <c r="F13" s="2">
        <v>7</v>
      </c>
      <c r="G13" s="39"/>
      <c r="H13" s="35"/>
      <c r="I13" s="21"/>
      <c r="J13" s="21"/>
      <c r="K13" s="21"/>
      <c r="L13" s="21"/>
      <c r="M13" s="21"/>
      <c r="N13" s="26"/>
      <c r="Q13" s="46"/>
      <c r="R13" s="42"/>
      <c r="S13" s="49"/>
      <c r="T13" s="47"/>
      <c r="U13" s="45"/>
      <c r="V13" s="45"/>
      <c r="W13" s="45"/>
    </row>
    <row r="14" spans="1:23" ht="28.5" x14ac:dyDescent="0.45">
      <c r="A14" s="64" t="s">
        <v>32</v>
      </c>
      <c r="B14" s="62">
        <v>44008</v>
      </c>
      <c r="C14" s="27">
        <v>0</v>
      </c>
      <c r="D14" s="61">
        <v>0.77083333333333337</v>
      </c>
      <c r="E14" s="57" t="s">
        <v>88</v>
      </c>
      <c r="F14" s="2">
        <v>9</v>
      </c>
      <c r="G14" s="39"/>
      <c r="H14" s="35"/>
      <c r="I14" s="21"/>
      <c r="J14" s="21"/>
      <c r="K14" s="21"/>
      <c r="L14" s="21"/>
      <c r="M14" s="21"/>
      <c r="N14" s="26"/>
      <c r="Q14" s="46"/>
      <c r="R14" s="42"/>
      <c r="S14" s="49"/>
      <c r="T14" s="47"/>
      <c r="U14" s="45"/>
      <c r="V14" s="45"/>
      <c r="W14" s="45"/>
    </row>
    <row r="15" spans="1:23" ht="28.5" x14ac:dyDescent="0.45">
      <c r="A15" s="65" t="s">
        <v>30</v>
      </c>
      <c r="B15" s="52">
        <v>44023</v>
      </c>
      <c r="C15" s="27">
        <v>0</v>
      </c>
      <c r="D15" s="61">
        <v>0.35416666666666669</v>
      </c>
      <c r="E15" s="55" t="s">
        <v>89</v>
      </c>
      <c r="F15" s="2"/>
      <c r="G15" s="39"/>
      <c r="H15" s="37"/>
      <c r="I15" s="21"/>
      <c r="J15" s="21"/>
      <c r="K15" s="21"/>
      <c r="L15" s="21"/>
      <c r="M15" s="21"/>
      <c r="N15" s="26"/>
      <c r="Q15" s="46"/>
      <c r="R15" s="42"/>
      <c r="S15" s="42"/>
      <c r="T15" s="47"/>
      <c r="U15" s="45"/>
      <c r="V15" s="45"/>
      <c r="W15" s="45"/>
    </row>
    <row r="16" spans="1:23" ht="28.5" x14ac:dyDescent="0.45">
      <c r="A16" s="65" t="s">
        <v>30</v>
      </c>
      <c r="B16" s="52">
        <v>44030</v>
      </c>
      <c r="C16" s="12">
        <v>0</v>
      </c>
      <c r="D16" s="61">
        <v>0.54166666666666663</v>
      </c>
      <c r="E16" s="55" t="s">
        <v>90</v>
      </c>
      <c r="F16" s="2">
        <v>9</v>
      </c>
      <c r="G16" s="59" t="s">
        <v>26</v>
      </c>
      <c r="H16" s="37"/>
      <c r="I16" s="21" t="s">
        <v>79</v>
      </c>
      <c r="J16" s="21" t="s">
        <v>81</v>
      </c>
      <c r="K16" s="21" t="s">
        <v>63</v>
      </c>
      <c r="L16" s="21" t="s">
        <v>64</v>
      </c>
      <c r="M16" s="21"/>
      <c r="N16" s="26"/>
      <c r="Q16" s="46"/>
      <c r="R16" s="42"/>
      <c r="S16" s="42"/>
      <c r="T16" s="47"/>
      <c r="U16" s="45"/>
      <c r="V16" s="45"/>
      <c r="W16" s="45"/>
    </row>
    <row r="17" spans="1:23" ht="28.5" x14ac:dyDescent="0.45">
      <c r="A17" s="64" t="s">
        <v>30</v>
      </c>
      <c r="B17" s="62">
        <v>44037</v>
      </c>
      <c r="C17" s="12">
        <v>0</v>
      </c>
      <c r="D17" s="61">
        <v>0.33333333333333331</v>
      </c>
      <c r="E17" s="57" t="s">
        <v>84</v>
      </c>
      <c r="F17" s="3">
        <v>14</v>
      </c>
      <c r="G17" s="39"/>
      <c r="H17" s="35" t="s">
        <v>22</v>
      </c>
      <c r="I17" s="21"/>
      <c r="J17" s="21" t="s">
        <v>68</v>
      </c>
      <c r="K17" s="21"/>
      <c r="L17" s="21"/>
      <c r="M17" s="21"/>
      <c r="N17" s="28"/>
      <c r="Q17" s="46"/>
      <c r="R17" s="42"/>
      <c r="S17" s="42"/>
      <c r="T17" s="47"/>
      <c r="U17" s="45"/>
      <c r="V17" s="45"/>
      <c r="W17" s="45"/>
    </row>
    <row r="18" spans="1:23" ht="28.5" x14ac:dyDescent="0.45">
      <c r="A18" s="67" t="s">
        <v>32</v>
      </c>
      <c r="B18" s="27">
        <v>44078</v>
      </c>
      <c r="C18" s="27">
        <v>0</v>
      </c>
      <c r="D18" s="68">
        <v>0.77083333333333337</v>
      </c>
      <c r="E18" s="57" t="s">
        <v>91</v>
      </c>
      <c r="F18" s="3">
        <v>7</v>
      </c>
      <c r="G18" s="39"/>
      <c r="H18" s="35" t="s">
        <v>22</v>
      </c>
      <c r="I18" s="21"/>
      <c r="J18" s="21"/>
      <c r="K18" s="21"/>
      <c r="L18" s="21"/>
      <c r="M18" s="21"/>
      <c r="N18" s="28"/>
      <c r="Q18" s="46"/>
      <c r="R18" s="42"/>
      <c r="S18" s="42"/>
      <c r="T18" s="47"/>
      <c r="U18" s="45"/>
      <c r="V18" s="45"/>
      <c r="W18" s="45"/>
    </row>
    <row r="19" spans="1:23" ht="28.5" x14ac:dyDescent="0.45">
      <c r="A19" s="64" t="s">
        <v>32</v>
      </c>
      <c r="B19" s="27">
        <v>44078</v>
      </c>
      <c r="C19" s="27">
        <v>0</v>
      </c>
      <c r="D19" s="66">
        <v>0.79166666666666663</v>
      </c>
      <c r="E19" s="57" t="s">
        <v>85</v>
      </c>
      <c r="F19" s="3"/>
      <c r="G19" s="39"/>
      <c r="H19" s="35" t="s">
        <v>22</v>
      </c>
      <c r="I19" s="21"/>
      <c r="J19" s="21"/>
      <c r="K19" s="21"/>
      <c r="L19" s="21"/>
      <c r="M19" s="21"/>
      <c r="N19" s="28"/>
      <c r="Q19" s="50"/>
      <c r="R19" s="42"/>
      <c r="S19" s="51"/>
      <c r="T19" s="45"/>
      <c r="U19" s="45"/>
      <c r="V19" s="45"/>
      <c r="W19" s="45"/>
    </row>
    <row r="20" spans="1:23" ht="28.5" x14ac:dyDescent="0.45">
      <c r="A20" s="64" t="s">
        <v>30</v>
      </c>
      <c r="B20" s="27">
        <v>44079</v>
      </c>
      <c r="C20" s="27">
        <v>0</v>
      </c>
      <c r="D20" s="66">
        <v>0.5625</v>
      </c>
      <c r="E20" s="57" t="s">
        <v>86</v>
      </c>
      <c r="F20" s="2"/>
      <c r="G20" s="39"/>
      <c r="H20" s="35" t="s">
        <v>22</v>
      </c>
      <c r="I20" s="21"/>
      <c r="J20" s="21"/>
      <c r="K20" s="21"/>
      <c r="L20" s="21"/>
      <c r="M20" s="21"/>
      <c r="N20" s="28"/>
    </row>
    <row r="21" spans="1:23" ht="28.5" x14ac:dyDescent="0.45">
      <c r="A21" s="29" t="s">
        <v>73</v>
      </c>
      <c r="B21" s="27">
        <v>44090</v>
      </c>
      <c r="C21" s="27">
        <v>0</v>
      </c>
      <c r="D21" s="61">
        <v>0.79166666666666663</v>
      </c>
      <c r="E21" s="57" t="s">
        <v>92</v>
      </c>
      <c r="F21" s="2">
        <v>9</v>
      </c>
      <c r="G21" s="58" t="s">
        <v>17</v>
      </c>
      <c r="H21" s="36"/>
      <c r="I21" s="21" t="s">
        <v>83</v>
      </c>
      <c r="J21" s="21"/>
      <c r="K21" s="21" t="s">
        <v>63</v>
      </c>
      <c r="L21" s="21" t="s">
        <v>72</v>
      </c>
      <c r="M21" s="21"/>
      <c r="N21" s="28"/>
    </row>
    <row r="22" spans="1:23" ht="28.5" x14ac:dyDescent="0.45">
      <c r="A22" s="29" t="s">
        <v>32</v>
      </c>
      <c r="B22" s="27">
        <v>44099</v>
      </c>
      <c r="C22" s="27">
        <v>0</v>
      </c>
      <c r="D22" s="61">
        <v>0.77083333333333337</v>
      </c>
      <c r="E22" s="57" t="s">
        <v>93</v>
      </c>
      <c r="F22" s="2">
        <v>11</v>
      </c>
      <c r="G22" s="58" t="s">
        <v>15</v>
      </c>
      <c r="H22" s="56"/>
      <c r="I22" s="21"/>
      <c r="J22" s="21" t="s">
        <v>68</v>
      </c>
      <c r="K22" s="21"/>
      <c r="L22" s="21"/>
      <c r="M22" s="21"/>
      <c r="N22" s="28"/>
      <c r="P22" s="30" t="s">
        <v>35</v>
      </c>
      <c r="Q22" s="31"/>
      <c r="R22" s="31" t="s">
        <v>36</v>
      </c>
      <c r="S22" s="33" t="s">
        <v>37</v>
      </c>
    </row>
    <row r="23" spans="1:23" ht="28.5" x14ac:dyDescent="0.45">
      <c r="A23" s="64" t="s">
        <v>32</v>
      </c>
      <c r="B23" s="62">
        <v>44120</v>
      </c>
      <c r="C23" s="27">
        <v>4</v>
      </c>
      <c r="D23" s="61">
        <v>0.77083333333333337</v>
      </c>
      <c r="E23" s="34" t="s">
        <v>33</v>
      </c>
      <c r="F23" s="2">
        <v>8</v>
      </c>
      <c r="G23" s="39" t="s">
        <v>17</v>
      </c>
      <c r="H23" s="35" t="s">
        <v>22</v>
      </c>
      <c r="I23" s="21" t="s">
        <v>17</v>
      </c>
      <c r="J23" s="21" t="s">
        <v>16</v>
      </c>
      <c r="K23" s="21"/>
      <c r="L23" s="21"/>
      <c r="M23" s="21"/>
      <c r="N23" s="26"/>
      <c r="Q23" s="46"/>
      <c r="R23" s="42"/>
      <c r="S23" s="42"/>
      <c r="T23" s="47"/>
      <c r="U23" s="45"/>
      <c r="V23" s="45"/>
      <c r="W23" s="45"/>
    </row>
    <row r="24" spans="1:23" ht="28.5" customHeight="1" x14ac:dyDescent="0.25"/>
    <row r="25" spans="1:23" ht="28.5" customHeight="1" x14ac:dyDescent="0.25">
      <c r="F25" s="8"/>
      <c r="G25" s="8"/>
      <c r="H25" s="8"/>
    </row>
    <row r="26" spans="1:23" ht="28.5" customHeight="1" x14ac:dyDescent="0.25">
      <c r="F26" s="8"/>
      <c r="G26" s="8"/>
      <c r="H26" s="8"/>
    </row>
    <row r="27" spans="1:23" ht="28.5" customHeight="1" x14ac:dyDescent="0.25">
      <c r="F27" s="8"/>
      <c r="G27" s="8"/>
      <c r="H27" s="8"/>
    </row>
    <row r="28" spans="1:23" ht="28.5" customHeight="1" x14ac:dyDescent="0.25">
      <c r="F28" s="8"/>
      <c r="G28" s="8"/>
      <c r="H28" s="8"/>
    </row>
    <row r="29" spans="1:23" ht="28.5" customHeight="1" x14ac:dyDescent="0.25">
      <c r="F29" s="8"/>
      <c r="G29" s="8"/>
      <c r="H29" s="8"/>
    </row>
    <row r="30" spans="1:23" ht="28.5" customHeight="1" x14ac:dyDescent="0.25">
      <c r="F30" s="8"/>
      <c r="G30" s="8"/>
      <c r="H30" s="8"/>
    </row>
    <row r="31" spans="1:23" ht="28.5" customHeight="1" x14ac:dyDescent="0.25">
      <c r="F31" s="8"/>
      <c r="G31" s="8"/>
      <c r="H31" s="8"/>
    </row>
    <row r="32" spans="1:23" ht="28.5" customHeight="1" x14ac:dyDescent="0.3">
      <c r="F32" s="8"/>
      <c r="G32" s="8"/>
      <c r="H32" s="8"/>
      <c r="Q32" s="6"/>
      <c r="R32" s="7" t="s">
        <v>38</v>
      </c>
      <c r="S32" s="10"/>
      <c r="T32" s="14" t="s">
        <v>39</v>
      </c>
      <c r="U32" s="13" t="s">
        <v>40</v>
      </c>
    </row>
    <row r="33" spans="1:21" ht="28.5" customHeight="1" x14ac:dyDescent="0.3">
      <c r="F33" s="8"/>
      <c r="G33" s="8"/>
      <c r="H33" s="8"/>
      <c r="Q33" s="53" t="s">
        <v>41</v>
      </c>
      <c r="R33" s="7">
        <f>COUNTIF($I$3:$M$22,"Puhl")</f>
        <v>1</v>
      </c>
      <c r="S33" s="10"/>
      <c r="T33" s="13" t="s">
        <v>42</v>
      </c>
      <c r="U33" s="13"/>
    </row>
    <row r="34" spans="1:21" ht="28.5" customHeight="1" x14ac:dyDescent="0.3">
      <c r="F34" s="8"/>
      <c r="G34" s="8"/>
      <c r="H34" s="8"/>
      <c r="Q34" s="53" t="s">
        <v>57</v>
      </c>
      <c r="R34" s="7">
        <f>COUNTIF($I$3:$M$22,"Straßer")</f>
        <v>1</v>
      </c>
      <c r="S34" s="10"/>
      <c r="T34" s="13" t="s">
        <v>44</v>
      </c>
      <c r="U34" s="13" t="s">
        <v>45</v>
      </c>
    </row>
    <row r="35" spans="1:21" ht="28.5" customHeight="1" x14ac:dyDescent="0.25">
      <c r="F35" s="8"/>
      <c r="G35" s="8"/>
      <c r="H35" s="8"/>
      <c r="Q35" s="53" t="s">
        <v>48</v>
      </c>
      <c r="R35" s="7">
        <f>COUNTIF($I$3:$M$22,"Schneider H")</f>
        <v>1</v>
      </c>
      <c r="S35" s="10"/>
      <c r="T35" s="5"/>
    </row>
    <row r="36" spans="1:21" ht="28.5" customHeight="1" x14ac:dyDescent="0.25">
      <c r="F36" s="8"/>
      <c r="G36" s="8"/>
      <c r="H36" s="8"/>
      <c r="Q36" s="53" t="s">
        <v>43</v>
      </c>
      <c r="R36" s="7">
        <f>COUNTIF($I$3:$M$22,"Tahedl")</f>
        <v>1</v>
      </c>
      <c r="S36" s="10"/>
      <c r="T36" s="5"/>
    </row>
    <row r="37" spans="1:21" ht="28.5" customHeight="1" x14ac:dyDescent="0.25">
      <c r="F37" s="8"/>
      <c r="G37" s="8"/>
      <c r="H37" s="8"/>
      <c r="Q37" s="53" t="s">
        <v>47</v>
      </c>
      <c r="R37" s="7">
        <f>COUNTIF($I$3:$M$22,"Patir")</f>
        <v>1</v>
      </c>
      <c r="S37" s="10"/>
      <c r="T37" s="5"/>
    </row>
    <row r="38" spans="1:21" ht="28.5" customHeight="1" x14ac:dyDescent="0.25">
      <c r="F38" s="8"/>
      <c r="G38" s="8"/>
      <c r="H38" s="8"/>
      <c r="Q38" s="53" t="s">
        <v>46</v>
      </c>
      <c r="R38" s="7">
        <f>COUNTIF($I$3:$M$22,"Neumeyer")</f>
        <v>1</v>
      </c>
      <c r="S38" s="10"/>
      <c r="T38" s="5"/>
    </row>
    <row r="39" spans="1:21" ht="28.5" customHeight="1" x14ac:dyDescent="0.25">
      <c r="Q39" s="54" t="s">
        <v>51</v>
      </c>
      <c r="R39" s="7">
        <f>COUNTIF($I$3:$M$22,"Ruhland")</f>
        <v>1</v>
      </c>
      <c r="S39" s="10"/>
      <c r="T39" s="5"/>
    </row>
    <row r="40" spans="1:21" ht="28.5" customHeight="1" x14ac:dyDescent="0.25">
      <c r="Q40" s="54" t="s">
        <v>53</v>
      </c>
      <c r="R40" s="7">
        <f>COUNTIF($I$3:$M$22,"Schneider K")</f>
        <v>1</v>
      </c>
      <c r="S40" s="10"/>
      <c r="T40" s="5"/>
    </row>
    <row r="41" spans="1:21" ht="28.5" customHeight="1" x14ac:dyDescent="0.25">
      <c r="Q41" s="53" t="s">
        <v>28</v>
      </c>
      <c r="R41" s="7">
        <f>COUNTIF($I$3:$M$22,"Oestreicher")</f>
        <v>0</v>
      </c>
      <c r="S41" s="10"/>
      <c r="T41" s="5"/>
    </row>
    <row r="42" spans="1:21" ht="28.5" customHeight="1" x14ac:dyDescent="0.25">
      <c r="Q42" s="53" t="s">
        <v>49</v>
      </c>
      <c r="R42" s="7">
        <f>COUNTIF($I$3:$M$22,"Bachmayer M")</f>
        <v>0</v>
      </c>
      <c r="S42" s="10"/>
      <c r="T42" s="5"/>
    </row>
    <row r="43" spans="1:21" ht="28.5" customHeight="1" x14ac:dyDescent="0.3">
      <c r="A43" s="9"/>
      <c r="B43" s="9"/>
      <c r="C43" s="9"/>
      <c r="Q43" s="53" t="s">
        <v>52</v>
      </c>
      <c r="R43" s="7">
        <f>COUNTIF($I$3:$M$22,"Schmid")</f>
        <v>0</v>
      </c>
      <c r="S43" s="11"/>
      <c r="T43" s="5"/>
    </row>
    <row r="44" spans="1:21" ht="28.5" customHeight="1" x14ac:dyDescent="0.3">
      <c r="Q44" s="53" t="s">
        <v>50</v>
      </c>
      <c r="R44" s="7">
        <f>COUNTIF($I$3:$M$22,"Eggerstorfer")</f>
        <v>0</v>
      </c>
      <c r="S44" s="11"/>
      <c r="T44" s="5"/>
    </row>
    <row r="45" spans="1:21" ht="28.5" customHeight="1" x14ac:dyDescent="0.3">
      <c r="Q45" s="53" t="s">
        <v>54</v>
      </c>
      <c r="R45" s="7">
        <f>COUNTIF($I$3:$M$22,"Furtner")</f>
        <v>0</v>
      </c>
      <c r="S45" s="11"/>
      <c r="T45" s="5"/>
    </row>
    <row r="46" spans="1:21" ht="28.5" customHeight="1" x14ac:dyDescent="0.25">
      <c r="Q46" s="53" t="s">
        <v>55</v>
      </c>
      <c r="R46" s="7">
        <f>COUNTIF($I$3:$M$22,"Hettenkofer")</f>
        <v>0</v>
      </c>
      <c r="S46" s="10"/>
      <c r="T46" s="5"/>
    </row>
    <row r="47" spans="1:21" ht="28.5" customHeight="1" x14ac:dyDescent="0.25">
      <c r="Q47" s="53" t="s">
        <v>56</v>
      </c>
      <c r="R47" s="7">
        <f>COUNTIF($I$3:$M$22,"Stingl")</f>
        <v>0</v>
      </c>
      <c r="S47" s="10"/>
      <c r="T47" s="5"/>
    </row>
    <row r="48" spans="1:21" ht="28.5" customHeight="1" x14ac:dyDescent="0.4">
      <c r="Q48" s="53" t="s">
        <v>58</v>
      </c>
      <c r="R48" s="7">
        <f>COUNTIF($I$3:$M$22,"Bachmayer W")</f>
        <v>0</v>
      </c>
      <c r="S48" s="31"/>
    </row>
    <row r="49" spans="17:18" ht="28.5" customHeight="1" x14ac:dyDescent="0.25">
      <c r="Q49" s="54" t="s">
        <v>59</v>
      </c>
      <c r="R49" s="7">
        <f>COUNTIF($I$3:$M$22,"Hofemeister")</f>
        <v>0</v>
      </c>
    </row>
    <row r="50" spans="17:18" ht="28.5" customHeight="1" x14ac:dyDescent="0.25">
      <c r="Q50" s="53" t="s">
        <v>60</v>
      </c>
      <c r="R50" s="7">
        <f>COUNTIF($I$3:$M$22,"Wierer")</f>
        <v>0</v>
      </c>
    </row>
    <row r="51" spans="17:18" ht="28.5" customHeight="1" x14ac:dyDescent="0.25"/>
  </sheetData>
  <sortState xmlns:xlrd2="http://schemas.microsoft.com/office/spreadsheetml/2017/richdata2" ref="Q33:R50">
    <sortCondition descending="1" ref="R33:R50"/>
  </sortState>
  <mergeCells count="2">
    <mergeCell ref="A2:B2"/>
    <mergeCell ref="A1:N1"/>
  </mergeCells>
  <conditionalFormatting sqref="C7:C11 C23 C3:C4">
    <cfRule type="iconSet" priority="28">
      <iconSet iconSet="3Symbols" showValue="0">
        <cfvo type="percent" val="0"/>
        <cfvo type="num" val="0" gte="0"/>
        <cfvo type="num" val="1" gte="0"/>
      </iconSet>
    </cfRule>
  </conditionalFormatting>
  <conditionalFormatting sqref="C6">
    <cfRule type="iconSet" priority="3">
      <iconSet iconSet="3Symbols" showValue="0">
        <cfvo type="percent" val="0"/>
        <cfvo type="num" val="0" gte="0"/>
        <cfvo type="num" val="1" gte="0"/>
      </iconSet>
    </cfRule>
  </conditionalFormatting>
  <conditionalFormatting sqref="C5">
    <cfRule type="iconSet" priority="2">
      <iconSet iconSet="3Symbols" showValue="0">
        <cfvo type="percent" val="0"/>
        <cfvo type="num" val="0" gte="0"/>
        <cfvo type="num" val="1" gte="0"/>
      </iconSet>
    </cfRule>
  </conditionalFormatting>
  <conditionalFormatting sqref="C11:C17 C19:C23">
    <cfRule type="iconSet" priority="33">
      <iconSet iconSet="3Symbols" showValue="0">
        <cfvo type="percent" val="0"/>
        <cfvo type="num" val="0" gte="0"/>
        <cfvo type="num" val="1" gte="0"/>
      </iconSet>
    </cfRule>
  </conditionalFormatting>
  <conditionalFormatting sqref="C18">
    <cfRule type="iconSet" priority="1">
      <iconSet iconSet="3Symbols" showValue="0">
        <cfvo type="percent" val="0"/>
        <cfvo type="num" val="0" gte="0"/>
        <cfvo type="num" val="1" gte="0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horizontalDpi="4294967295" verticalDpi="4294967295" r:id="rId1"/>
  <headerFooter scaleWithDoc="0"/>
  <rowBreaks count="2" manualBreakCount="2">
    <brk id="1" max="16383" man="1"/>
    <brk id="6" max="16383" man="1"/>
  </rowBreaks>
  <colBreaks count="3" manualBreakCount="3">
    <brk id="5" max="1048575" man="1"/>
    <brk id="8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2020</vt:lpstr>
      <vt:lpstr>'2020'!Druckbereich</vt:lpstr>
    </vt:vector>
  </TitlesOfParts>
  <Manager/>
  <Company>BMW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Puhl Franz</dc:creator>
  <cp:keywords/>
  <dc:description/>
  <cp:lastModifiedBy>Günther Tahedl</cp:lastModifiedBy>
  <cp:revision/>
  <cp:lastPrinted>2020-05-17T17:48:10Z</cp:lastPrinted>
  <dcterms:created xsi:type="dcterms:W3CDTF">2017-01-17T09:38:15Z</dcterms:created>
  <dcterms:modified xsi:type="dcterms:W3CDTF">2020-09-28T17:46:38Z</dcterms:modified>
  <cp:category/>
  <cp:contentStatus/>
</cp:coreProperties>
</file>